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/>
  <mc:AlternateContent xmlns:mc="http://schemas.openxmlformats.org/markup-compatibility/2006">
    <mc:Choice Requires="x15">
      <x15ac:absPath xmlns:x15ac="http://schemas.microsoft.com/office/spreadsheetml/2010/11/ac" url="/Users/clave123/Desktop/OAI/Finanzas/Presupuesto Aprobado /"/>
    </mc:Choice>
  </mc:AlternateContent>
  <xr:revisionPtr revIDLastSave="0" documentId="13_ncr:1_{1E9C0358-6943-2548-90B0-15A84A01152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lantilla Presupuesto" sheetId="2" r:id="rId1"/>
  </sheets>
  <definedNames>
    <definedName name="_xlnm.Print_Area" localSheetId="0">'Plantilla Presupuesto'!$A$1:$D$100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2" l="1"/>
  <c r="B28" i="2"/>
  <c r="B27" i="2"/>
  <c r="C15" i="2"/>
  <c r="C9" i="2"/>
  <c r="C25" i="2"/>
  <c r="B15" i="2"/>
  <c r="C8" i="2" l="1"/>
  <c r="B51" i="2" l="1"/>
  <c r="B9" i="2" l="1"/>
  <c r="B25" i="2"/>
  <c r="C79" i="2"/>
  <c r="C78" i="2" s="1"/>
  <c r="C87" i="2" s="1"/>
  <c r="B8" i="2" l="1"/>
  <c r="D8" i="2" s="1"/>
  <c r="C76" i="2"/>
  <c r="B79" i="2"/>
  <c r="B78" i="2" s="1"/>
  <c r="B87" i="2" s="1"/>
  <c r="C89" i="2"/>
  <c r="B76" i="2" l="1"/>
  <c r="B89" i="2" s="1"/>
  <c r="B90" i="2" s="1"/>
</calcChain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<sst xmlns="http://schemas.openxmlformats.org/spreadsheetml/2006/main" count="91" uniqueCount="91">
  <si>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</si>
  <si>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</si>
  <si>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</si>
  <si>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</si>
  <si>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</si>
  <si>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</si>
  <si>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</si>
  <si>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</si>
  <si>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</si>
  <si>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</si>
  <si>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</si>
  <si>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</si>
  <si>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</si>
  <si>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</si>
  <si>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</si>
  <si>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</si>
  <si>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</si>
  <si>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</si>
  <si>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</si>
  <si>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</si>
  <si>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</si>
  <si>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</si>
  <si>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</si>
  <si>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</si>
  <si>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</si>
  <si>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</si>
  <si>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</si>
  <si>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</si>
  <si>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</si>
  <si>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</si>
  <si>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</si>
  <si>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</si>
  <si>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</si>
  <si>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</si>
  <si>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</si>
  <si>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</si>
  <si>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</si>
  <si>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</si>
  <si>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</si>
  <si>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</si>
  <si>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</si>
  <si>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</si>
  <si>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</si>
  <si>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</si>
  <si>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</si>
  <si>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</si>
  <si>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</si>
  <si>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</si>
  <si>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</si>
  <si>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</si>
  <si>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</si>
  <si>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</si>
  <si>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</si>
  <si>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</si>
  <si>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</si>
  <si>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</si>
  <si>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</si>
  <si>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</si>
  <si>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</si>
  <si>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</si>
  <si>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</si>
  <si>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</si>
  <si>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</si>
  <si>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</si>
  <si>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</si>
  <si>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</si>
  <si>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</si>
  <si>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</si>
  <si>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</si>
  <si>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</si>
  <si>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</si>
  <si>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</si>
  <si>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</si>
  <si>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</si>
  <si>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</si>
  <si>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</si>
  <si>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</si>
  <si>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</si>
  <si>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</si>
  <si>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</si>
  <si>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</si>
  <si>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</si>
  <si>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[FONDO ESPECIAL PARA EL DESARROLLO AGROPECUARIO (FEDA)</t>
  </si>
  <si>
    <t>[Ministerio de la Presidencia de la República]</t>
  </si>
  <si>
    <t>Fuente: [SIGEF]</t>
  </si>
  <si>
    <t>Año [2022]</t>
  </si>
  <si>
    <t>Presupuesto aprobado: Se refiere al prepuesto aprobado en Ley de  Prespuesto General del Estado</t>
  </si>
  <si>
    <t>Presupuesto modificado: Se refiere al prespuesto aprobado en caso de que el Congreso Nacional apruebe un presupuesto complementario</t>
  </si>
  <si>
    <t>Total devengado: Son los recursos financieros que surge con la obligacion de pago por la recepción de conformidad</t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</si>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</sst>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vertical="center" wrapText="1"/>
    </xf>
    <xf numFmtId="164" fontId="2" fillId="0" borderId="0" xfId="1" applyFont="1"/>
    <xf numFmtId="0" fontId="3" fillId="0" borderId="0" xfId="0" applyFont="1" applyAlignment="1">
      <alignment horizontal="left" vertical="center" wrapText="1" indent="2"/>
    </xf>
    <xf numFmtId="164" fontId="3" fillId="0" borderId="0" xfId="1" applyFont="1" applyAlignment="1">
      <alignment vertical="center" wrapText="1"/>
    </xf>
    <xf numFmtId="164" fontId="3" fillId="0" borderId="0" xfId="1" applyFont="1"/>
    <xf numFmtId="165" fontId="3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164" fontId="2" fillId="2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0" xfId="1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9526</xdr:rowOff>
    </xdr:from>
    <xdr:to>
      <xdr:col>0</xdr:col>
      <xdr:colOff>1514475</xdr:colOff>
      <xdr:row>5</xdr:row>
      <xdr:rowOff>180976</xdr:rowOff>
    </xdr:to>
    <xdr:pic>
      <xdr:nvPicPr>
        <xdr:cNvPr id="5" name="4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9526"/>
          <a:ext cx="1504949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showGridLines="0" tabSelected="1" view="pageBreakPreview" topLeftCell="A82" zoomScale="113" zoomScaleNormal="125" workbookViewId="0">
      <selection activeCell="A68" sqref="A68"/>
    </sheetView>
  </sheetViews>
  <sheetFormatPr baseColWidth="10" defaultColWidth="9.1640625" defaultRowHeight="15" x14ac:dyDescent="0.2"/>
  <cols>
    <col min="1" max="1" width="64.5" customWidth="1"/>
    <col min="2" max="2" width="16.33203125" bestFit="1" customWidth="1"/>
    <col min="3" max="3" width="15.5" bestFit="1" customWidth="1"/>
    <col min="4" max="4" width="14" customWidth="1"/>
    <col min="5" max="5" width="14.83203125" customWidth="1"/>
    <col min="9" max="9" width="10" bestFit="1" customWidth="1"/>
  </cols>
  <sheetData>
    <row r="1" spans="1:5" x14ac:dyDescent="0.2">
      <c r="A1" s="23" t="s">
        <v>83</v>
      </c>
      <c r="B1" s="23"/>
      <c r="C1" s="23"/>
    </row>
    <row r="2" spans="1:5" x14ac:dyDescent="0.2">
      <c r="A2" s="23" t="s">
        <v>82</v>
      </c>
      <c r="B2" s="23"/>
      <c r="C2" s="23"/>
    </row>
    <row r="3" spans="1:5" x14ac:dyDescent="0.2">
      <c r="A3" s="23" t="s">
        <v>85</v>
      </c>
      <c r="B3" s="23"/>
      <c r="C3" s="23"/>
    </row>
    <row r="4" spans="1:5" x14ac:dyDescent="0.2">
      <c r="A4" s="23" t="s">
        <v>81</v>
      </c>
      <c r="B4" s="23"/>
      <c r="C4" s="23"/>
    </row>
    <row r="5" spans="1:5" x14ac:dyDescent="0.2">
      <c r="A5" s="24" t="s">
        <v>36</v>
      </c>
      <c r="B5" s="24"/>
      <c r="C5" s="24"/>
    </row>
    <row r="6" spans="1:5" x14ac:dyDescent="0.2">
      <c r="A6" s="1"/>
      <c r="B6" s="1"/>
      <c r="C6" s="1"/>
    </row>
    <row r="7" spans="1:5" ht="30" x14ac:dyDescent="0.2">
      <c r="A7" s="2" t="s">
        <v>0</v>
      </c>
      <c r="B7" s="3" t="s">
        <v>37</v>
      </c>
      <c r="C7" s="3" t="s">
        <v>38</v>
      </c>
    </row>
    <row r="8" spans="1:5" x14ac:dyDescent="0.2">
      <c r="A8" s="4" t="s">
        <v>1</v>
      </c>
      <c r="B8" s="5">
        <f>B9+B15+B25+B51</f>
        <v>238079323</v>
      </c>
      <c r="C8" s="5">
        <f>C9+C15+C25</f>
        <v>238079323</v>
      </c>
      <c r="D8" s="21">
        <f>B8-238079323</f>
        <v>0</v>
      </c>
    </row>
    <row r="9" spans="1:5" x14ac:dyDescent="0.2">
      <c r="A9" s="6" t="s">
        <v>2</v>
      </c>
      <c r="B9" s="7">
        <f>B10+B11+B14</f>
        <v>207600000</v>
      </c>
      <c r="C9" s="8">
        <f>C10+C11+C14</f>
        <v>207600000</v>
      </c>
      <c r="D9" s="22"/>
    </row>
    <row r="10" spans="1:5" x14ac:dyDescent="0.2">
      <c r="A10" s="9" t="s">
        <v>3</v>
      </c>
      <c r="B10" s="10">
        <v>176000000</v>
      </c>
      <c r="C10" s="10">
        <v>176000000</v>
      </c>
    </row>
    <row r="11" spans="1:5" x14ac:dyDescent="0.2">
      <c r="A11" s="9" t="s">
        <v>4</v>
      </c>
      <c r="B11" s="10">
        <v>6500000</v>
      </c>
      <c r="C11" s="11">
        <v>6500000</v>
      </c>
    </row>
    <row r="12" spans="1:5" x14ac:dyDescent="0.2">
      <c r="A12" s="9" t="s">
        <v>39</v>
      </c>
      <c r="B12" s="12"/>
      <c r="C12" s="1"/>
    </row>
    <row r="13" spans="1:5" x14ac:dyDescent="0.2">
      <c r="A13" s="9" t="s">
        <v>5</v>
      </c>
      <c r="B13" s="12"/>
      <c r="C13" s="1"/>
      <c r="E13" s="22"/>
    </row>
    <row r="14" spans="1:5" x14ac:dyDescent="0.2">
      <c r="A14" s="9" t="s">
        <v>6</v>
      </c>
      <c r="B14" s="10">
        <v>25100000</v>
      </c>
      <c r="C14" s="10">
        <v>25100000</v>
      </c>
      <c r="E14" s="22"/>
    </row>
    <row r="15" spans="1:5" x14ac:dyDescent="0.2">
      <c r="A15" s="6" t="s">
        <v>7</v>
      </c>
      <c r="B15" s="7">
        <f>B16+B22+B24+B23+B21+B20+B19</f>
        <v>10586869</v>
      </c>
      <c r="C15" s="7">
        <f>C16+C22+C20+C21</f>
        <v>14120000</v>
      </c>
      <c r="E15" s="21"/>
    </row>
    <row r="16" spans="1:5" x14ac:dyDescent="0.2">
      <c r="A16" s="9" t="s">
        <v>8</v>
      </c>
      <c r="B16" s="10">
        <v>4190000</v>
      </c>
      <c r="C16" s="10">
        <v>5820000</v>
      </c>
    </row>
    <row r="17" spans="1:3" x14ac:dyDescent="0.2">
      <c r="A17" s="9" t="s">
        <v>9</v>
      </c>
      <c r="B17" s="10"/>
      <c r="C17" s="1"/>
    </row>
    <row r="18" spans="1:3" x14ac:dyDescent="0.2">
      <c r="A18" s="9" t="s">
        <v>10</v>
      </c>
      <c r="B18" s="10"/>
      <c r="C18" s="1"/>
    </row>
    <row r="19" spans="1:3" ht="18" customHeight="1" x14ac:dyDescent="0.2">
      <c r="A19" s="9" t="s">
        <v>11</v>
      </c>
      <c r="B19" s="10">
        <v>38541</v>
      </c>
      <c r="C19" s="1"/>
    </row>
    <row r="20" spans="1:3" x14ac:dyDescent="0.2">
      <c r="A20" s="9" t="s">
        <v>12</v>
      </c>
      <c r="B20" s="10">
        <v>750000</v>
      </c>
      <c r="C20" s="11">
        <v>3000000</v>
      </c>
    </row>
    <row r="21" spans="1:3" x14ac:dyDescent="0.2">
      <c r="A21" s="9" t="s">
        <v>13</v>
      </c>
      <c r="B21" s="10">
        <v>5300000</v>
      </c>
      <c r="C21" s="11">
        <v>5300000</v>
      </c>
    </row>
    <row r="22" spans="1:3" ht="30" x14ac:dyDescent="0.2">
      <c r="A22" s="9" t="s">
        <v>14</v>
      </c>
      <c r="B22" s="10">
        <v>115623</v>
      </c>
      <c r="C22" s="10"/>
    </row>
    <row r="23" spans="1:3" x14ac:dyDescent="0.2">
      <c r="A23" s="9" t="s">
        <v>15</v>
      </c>
      <c r="B23" s="10">
        <v>154164</v>
      </c>
      <c r="C23" s="1"/>
    </row>
    <row r="24" spans="1:3" x14ac:dyDescent="0.2">
      <c r="A24" s="9" t="s">
        <v>40</v>
      </c>
      <c r="B24" s="10">
        <v>38541</v>
      </c>
      <c r="C24" s="1"/>
    </row>
    <row r="25" spans="1:3" x14ac:dyDescent="0.2">
      <c r="A25" s="6" t="s">
        <v>16</v>
      </c>
      <c r="B25" s="7">
        <f>B32+B34+B31+B30+B29+B28+B27+B26</f>
        <v>19468462</v>
      </c>
      <c r="C25" s="7">
        <f>C32+C34+C28</f>
        <v>16359323</v>
      </c>
    </row>
    <row r="26" spans="1:3" x14ac:dyDescent="0.2">
      <c r="A26" s="9" t="s">
        <v>17</v>
      </c>
      <c r="B26" s="10">
        <v>77082</v>
      </c>
      <c r="C26" s="1"/>
    </row>
    <row r="27" spans="1:3" x14ac:dyDescent="0.2">
      <c r="A27" s="9" t="s">
        <v>18</v>
      </c>
      <c r="B27" s="10">
        <f>38541+38541</f>
        <v>77082</v>
      </c>
      <c r="C27" s="1"/>
    </row>
    <row r="28" spans="1:3" x14ac:dyDescent="0.2">
      <c r="A28" s="9" t="s">
        <v>19</v>
      </c>
      <c r="B28" s="10">
        <f>113276+38541</f>
        <v>151817</v>
      </c>
      <c r="C28" s="11">
        <v>1359323</v>
      </c>
    </row>
    <row r="29" spans="1:3" x14ac:dyDescent="0.2">
      <c r="A29" s="9" t="s">
        <v>20</v>
      </c>
      <c r="B29" s="10">
        <v>38541</v>
      </c>
      <c r="C29" s="1"/>
    </row>
    <row r="30" spans="1:3" x14ac:dyDescent="0.2">
      <c r="A30" s="9" t="s">
        <v>21</v>
      </c>
      <c r="B30" s="10">
        <v>154164</v>
      </c>
      <c r="C30" s="1"/>
    </row>
    <row r="31" spans="1:3" x14ac:dyDescent="0.2">
      <c r="A31" s="9" t="s">
        <v>22</v>
      </c>
      <c r="B31" s="10">
        <v>423951</v>
      </c>
      <c r="C31" s="1"/>
    </row>
    <row r="32" spans="1:3" x14ac:dyDescent="0.2">
      <c r="A32" s="9" t="s">
        <v>23</v>
      </c>
      <c r="B32" s="10">
        <f>18000000+192705</f>
        <v>18192705</v>
      </c>
      <c r="C32" s="10">
        <v>14000000</v>
      </c>
    </row>
    <row r="33" spans="1:3" x14ac:dyDescent="0.2">
      <c r="A33" s="9" t="s">
        <v>41</v>
      </c>
      <c r="B33" s="10"/>
      <c r="C33" s="1"/>
    </row>
    <row r="34" spans="1:3" x14ac:dyDescent="0.2">
      <c r="A34" s="9" t="s">
        <v>24</v>
      </c>
      <c r="B34" s="10">
        <v>353120</v>
      </c>
      <c r="C34" s="10">
        <v>1000000</v>
      </c>
    </row>
    <row r="35" spans="1:3" x14ac:dyDescent="0.2">
      <c r="A35" s="6" t="s">
        <v>25</v>
      </c>
      <c r="B35" s="13"/>
      <c r="C35" s="1"/>
    </row>
    <row r="36" spans="1:3" x14ac:dyDescent="0.2">
      <c r="A36" s="9" t="s">
        <v>26</v>
      </c>
      <c r="B36" s="12"/>
      <c r="C36" s="1"/>
    </row>
    <row r="37" spans="1:3" x14ac:dyDescent="0.2">
      <c r="A37" s="9" t="s">
        <v>42</v>
      </c>
      <c r="B37" s="12"/>
      <c r="C37" s="1"/>
    </row>
    <row r="38" spans="1:3" x14ac:dyDescent="0.2">
      <c r="A38" s="9" t="s">
        <v>43</v>
      </c>
      <c r="B38" s="12"/>
      <c r="C38" s="1"/>
    </row>
    <row r="39" spans="1:3" x14ac:dyDescent="0.2">
      <c r="A39" s="9" t="s">
        <v>44</v>
      </c>
      <c r="B39" s="12"/>
      <c r="C39" s="1"/>
    </row>
    <row r="40" spans="1:3" x14ac:dyDescent="0.2">
      <c r="A40" s="9" t="s">
        <v>45</v>
      </c>
      <c r="B40" s="12"/>
      <c r="C40" s="1"/>
    </row>
    <row r="41" spans="1:3" x14ac:dyDescent="0.2">
      <c r="A41" s="9" t="s">
        <v>27</v>
      </c>
      <c r="B41" s="12"/>
      <c r="C41" s="1"/>
    </row>
    <row r="42" spans="1:3" x14ac:dyDescent="0.2">
      <c r="A42" s="9" t="s">
        <v>46</v>
      </c>
      <c r="B42" s="12"/>
      <c r="C42" s="1"/>
    </row>
    <row r="43" spans="1:3" x14ac:dyDescent="0.2">
      <c r="A43" s="6" t="s">
        <v>47</v>
      </c>
      <c r="B43" s="13"/>
      <c r="C43" s="1"/>
    </row>
    <row r="44" spans="1:3" x14ac:dyDescent="0.2">
      <c r="A44" s="9" t="s">
        <v>48</v>
      </c>
      <c r="B44" s="12"/>
      <c r="C44" s="1"/>
    </row>
    <row r="45" spans="1:3" x14ac:dyDescent="0.2">
      <c r="A45" s="9" t="s">
        <v>49</v>
      </c>
      <c r="B45" s="12"/>
      <c r="C45" s="1"/>
    </row>
    <row r="46" spans="1:3" x14ac:dyDescent="0.2">
      <c r="A46" s="9" t="s">
        <v>50</v>
      </c>
      <c r="B46" s="12"/>
      <c r="C46" s="1"/>
    </row>
    <row r="47" spans="1:3" x14ac:dyDescent="0.2">
      <c r="A47" s="9" t="s">
        <v>51</v>
      </c>
      <c r="B47" s="12"/>
      <c r="C47" s="1"/>
    </row>
    <row r="48" spans="1:3" x14ac:dyDescent="0.2">
      <c r="A48" s="9" t="s">
        <v>52</v>
      </c>
      <c r="B48" s="12"/>
      <c r="C48" s="1"/>
    </row>
    <row r="49" spans="1:3" x14ac:dyDescent="0.2">
      <c r="A49" s="9" t="s">
        <v>53</v>
      </c>
      <c r="B49" s="12"/>
      <c r="C49" s="1"/>
    </row>
    <row r="50" spans="1:3" x14ac:dyDescent="0.2">
      <c r="A50" s="9" t="s">
        <v>54</v>
      </c>
      <c r="B50" s="12"/>
      <c r="C50" s="1"/>
    </row>
    <row r="51" spans="1:3" x14ac:dyDescent="0.2">
      <c r="A51" s="6" t="s">
        <v>28</v>
      </c>
      <c r="B51" s="7">
        <f>B52+B53+B55+B56</f>
        <v>423992</v>
      </c>
      <c r="C51" s="1"/>
    </row>
    <row r="52" spans="1:3" x14ac:dyDescent="0.2">
      <c r="A52" s="9" t="s">
        <v>29</v>
      </c>
      <c r="B52" s="10">
        <v>115623</v>
      </c>
      <c r="C52" s="1"/>
    </row>
    <row r="53" spans="1:3" x14ac:dyDescent="0.2">
      <c r="A53" s="9" t="s">
        <v>30</v>
      </c>
      <c r="B53" s="10">
        <v>77082</v>
      </c>
      <c r="C53" s="1"/>
    </row>
    <row r="54" spans="1:3" x14ac:dyDescent="0.2">
      <c r="A54" s="9" t="s">
        <v>31</v>
      </c>
      <c r="C54" s="1"/>
    </row>
    <row r="55" spans="1:3" x14ac:dyDescent="0.2">
      <c r="A55" s="9" t="s">
        <v>32</v>
      </c>
      <c r="B55" s="10">
        <v>38541</v>
      </c>
      <c r="C55" s="1"/>
    </row>
    <row r="56" spans="1:3" x14ac:dyDescent="0.2">
      <c r="A56" s="9" t="s">
        <v>33</v>
      </c>
      <c r="B56" s="10">
        <v>192746</v>
      </c>
      <c r="C56" s="1"/>
    </row>
    <row r="57" spans="1:3" x14ac:dyDescent="0.2">
      <c r="A57" s="9" t="s">
        <v>55</v>
      </c>
      <c r="B57" s="10"/>
      <c r="C57" s="1"/>
    </row>
    <row r="58" spans="1:3" x14ac:dyDescent="0.2">
      <c r="A58" s="9" t="s">
        <v>56</v>
      </c>
      <c r="B58" s="10"/>
      <c r="C58" s="1"/>
    </row>
    <row r="59" spans="1:3" x14ac:dyDescent="0.2">
      <c r="A59" s="9" t="s">
        <v>34</v>
      </c>
      <c r="B59" s="10"/>
      <c r="C59" s="1"/>
    </row>
    <row r="60" spans="1:3" x14ac:dyDescent="0.2">
      <c r="A60" s="9" t="s">
        <v>57</v>
      </c>
      <c r="B60" s="10"/>
      <c r="C60" s="1"/>
    </row>
    <row r="61" spans="1:3" x14ac:dyDescent="0.2">
      <c r="A61" s="9"/>
      <c r="B61" s="10"/>
      <c r="C61" s="1"/>
    </row>
    <row r="62" spans="1:3" x14ac:dyDescent="0.2">
      <c r="A62" s="9"/>
      <c r="B62" s="10"/>
      <c r="C62" s="1"/>
    </row>
    <row r="63" spans="1:3" x14ac:dyDescent="0.2">
      <c r="A63" s="9"/>
      <c r="B63" s="10"/>
      <c r="C63" s="1"/>
    </row>
    <row r="64" spans="1:3" x14ac:dyDescent="0.2">
      <c r="A64" s="6" t="s">
        <v>58</v>
      </c>
      <c r="B64" s="7"/>
      <c r="C64" s="1"/>
    </row>
    <row r="65" spans="1:3" x14ac:dyDescent="0.2">
      <c r="A65" s="9" t="s">
        <v>59</v>
      </c>
      <c r="B65" s="10"/>
      <c r="C65" s="1"/>
    </row>
    <row r="66" spans="1:3" x14ac:dyDescent="0.2">
      <c r="A66" s="9" t="s">
        <v>60</v>
      </c>
      <c r="B66" s="10"/>
      <c r="C66" s="1"/>
    </row>
    <row r="67" spans="1:3" x14ac:dyDescent="0.2">
      <c r="A67" s="9" t="s">
        <v>61</v>
      </c>
      <c r="B67" s="10"/>
      <c r="C67" s="1"/>
    </row>
    <row r="68" spans="1:3" ht="30" x14ac:dyDescent="0.2">
      <c r="A68" s="9" t="s">
        <v>62</v>
      </c>
      <c r="B68" s="10"/>
      <c r="C68" s="1"/>
    </row>
    <row r="69" spans="1:3" x14ac:dyDescent="0.2">
      <c r="A69" s="6" t="s">
        <v>63</v>
      </c>
      <c r="B69" s="7"/>
      <c r="C69" s="1"/>
    </row>
    <row r="70" spans="1:3" x14ac:dyDescent="0.2">
      <c r="A70" s="9" t="s">
        <v>64</v>
      </c>
      <c r="B70" s="10"/>
      <c r="C70" s="1"/>
    </row>
    <row r="71" spans="1:3" x14ac:dyDescent="0.2">
      <c r="A71" s="9" t="s">
        <v>65</v>
      </c>
      <c r="B71" s="10"/>
      <c r="C71" s="1"/>
    </row>
    <row r="72" spans="1:3" x14ac:dyDescent="0.2">
      <c r="A72" s="6" t="s">
        <v>66</v>
      </c>
      <c r="B72" s="7"/>
      <c r="C72" s="1"/>
    </row>
    <row r="73" spans="1:3" x14ac:dyDescent="0.2">
      <c r="A73" s="9" t="s">
        <v>67</v>
      </c>
      <c r="B73" s="10"/>
      <c r="C73" s="1"/>
    </row>
    <row r="74" spans="1:3" x14ac:dyDescent="0.2">
      <c r="A74" s="9" t="s">
        <v>68</v>
      </c>
      <c r="B74" s="10"/>
      <c r="C74" s="1"/>
    </row>
    <row r="75" spans="1:3" x14ac:dyDescent="0.2">
      <c r="A75" s="9" t="s">
        <v>69</v>
      </c>
      <c r="B75" s="10"/>
      <c r="C75" s="1"/>
    </row>
    <row r="76" spans="1:3" x14ac:dyDescent="0.2">
      <c r="A76" s="14" t="s">
        <v>35</v>
      </c>
      <c r="B76" s="18">
        <f>B8</f>
        <v>238079323</v>
      </c>
      <c r="C76" s="15">
        <f>C8</f>
        <v>238079323</v>
      </c>
    </row>
    <row r="77" spans="1:3" x14ac:dyDescent="0.2">
      <c r="A77" s="16"/>
      <c r="B77" s="12"/>
      <c r="C77" s="1"/>
    </row>
    <row r="78" spans="1:3" x14ac:dyDescent="0.2">
      <c r="A78" s="4" t="s">
        <v>70</v>
      </c>
      <c r="B78" s="17">
        <f>B79</f>
        <v>350000000</v>
      </c>
      <c r="C78" s="17">
        <f>C79</f>
        <v>350000000</v>
      </c>
    </row>
    <row r="79" spans="1:3" x14ac:dyDescent="0.2">
      <c r="A79" s="6" t="s">
        <v>71</v>
      </c>
      <c r="B79" s="7">
        <f>B81</f>
        <v>350000000</v>
      </c>
      <c r="C79" s="7">
        <f>C81</f>
        <v>350000000</v>
      </c>
    </row>
    <row r="80" spans="1:3" x14ac:dyDescent="0.2">
      <c r="A80" s="9" t="s">
        <v>72</v>
      </c>
      <c r="B80" s="10"/>
      <c r="C80" s="11"/>
    </row>
    <row r="81" spans="1:3" x14ac:dyDescent="0.2">
      <c r="A81" s="9" t="s">
        <v>73</v>
      </c>
      <c r="B81" s="10">
        <v>350000000</v>
      </c>
      <c r="C81" s="10">
        <v>350000000</v>
      </c>
    </row>
    <row r="82" spans="1:3" x14ac:dyDescent="0.2">
      <c r="A82" s="6" t="s">
        <v>74</v>
      </c>
      <c r="B82" s="13"/>
      <c r="C82" s="11"/>
    </row>
    <row r="83" spans="1:3" x14ac:dyDescent="0.2">
      <c r="A83" s="9" t="s">
        <v>75</v>
      </c>
      <c r="B83" s="12"/>
      <c r="C83" s="1"/>
    </row>
    <row r="84" spans="1:3" x14ac:dyDescent="0.2">
      <c r="A84" s="9" t="s">
        <v>76</v>
      </c>
      <c r="B84" s="12"/>
      <c r="C84" s="1"/>
    </row>
    <row r="85" spans="1:3" x14ac:dyDescent="0.2">
      <c r="A85" s="6" t="s">
        <v>77</v>
      </c>
      <c r="B85" s="13"/>
      <c r="C85" s="1"/>
    </row>
    <row r="86" spans="1:3" x14ac:dyDescent="0.2">
      <c r="A86" s="9" t="s">
        <v>78</v>
      </c>
      <c r="B86" s="12"/>
      <c r="C86" s="1"/>
    </row>
    <row r="87" spans="1:3" x14ac:dyDescent="0.2">
      <c r="A87" s="14" t="s">
        <v>79</v>
      </c>
      <c r="B87" s="18">
        <f>B78</f>
        <v>350000000</v>
      </c>
      <c r="C87" s="18">
        <f>C78</f>
        <v>350000000</v>
      </c>
    </row>
    <row r="88" spans="1:3" x14ac:dyDescent="0.2">
      <c r="A88" s="1"/>
      <c r="B88" s="1"/>
      <c r="C88" s="11"/>
    </row>
    <row r="89" spans="1:3" x14ac:dyDescent="0.2">
      <c r="A89" s="19" t="s">
        <v>80</v>
      </c>
      <c r="B89" s="20">
        <f>B76+B87</f>
        <v>588079323</v>
      </c>
      <c r="C89" s="20">
        <f>C8+C87</f>
        <v>588079323</v>
      </c>
    </row>
    <row r="90" spans="1:3" x14ac:dyDescent="0.2">
      <c r="A90" s="1" t="s">
        <v>84</v>
      </c>
      <c r="B90" s="11">
        <f>C89-B89</f>
        <v>0</v>
      </c>
      <c r="C90" s="1"/>
    </row>
    <row r="94" spans="1:3" ht="75" customHeight="1" x14ac:dyDescent="0.2"/>
    <row r="95" spans="1:3" x14ac:dyDescent="0.2">
      <c r="A95" t="s">
        <v>86</v>
      </c>
    </row>
    <row r="96" spans="1:3" x14ac:dyDescent="0.2">
      <c r="A96" t="s">
        <v>87</v>
      </c>
    </row>
    <row r="98" spans="1:1" x14ac:dyDescent="0.2">
      <c r="A98" t="s">
        <v>88</v>
      </c>
    </row>
    <row r="99" spans="1:1" x14ac:dyDescent="0.2">
      <c r="A99" t="s">
        <v>89</v>
      </c>
    </row>
    <row r="100" spans="1:1" x14ac:dyDescent="0.2">
      <c r="A100" t="s">
        <v>90</v>
      </c>
    </row>
  </sheetData>
  <mergeCells count="5">
    <mergeCell ref="A1:C1"/>
    <mergeCell ref="A2:C2"/>
    <mergeCell ref="A3:C3"/>
    <mergeCell ref="A5:C5"/>
    <mergeCell ref="A4:C4"/>
  </mergeCells>
  <printOptions horizontalCentered="1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Microsoft Office User</cp:lastModifiedBy>
  <cp:lastPrinted>2022-03-01T12:12:29Z</cp:lastPrinted>
  <dcterms:created xsi:type="dcterms:W3CDTF">2018-04-17T18:57:16Z</dcterms:created>
  <dcterms:modified xsi:type="dcterms:W3CDTF">2022-03-01T12:12:52Z</dcterms:modified>
</cp:coreProperties>
</file>